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so\Dropbox\'' RADARL AGM 2022\New ScoreSheet\"/>
    </mc:Choice>
  </mc:AlternateContent>
  <xr:revisionPtr revIDLastSave="0" documentId="13_ncr:1_{FC5EEDE0-A9D5-439E-A61C-6B1ACAA72C87}" xr6:coauthVersionLast="47" xr6:coauthVersionMax="47" xr10:uidLastSave="{00000000-0000-0000-0000-000000000000}"/>
  <workbookProtection workbookAlgorithmName="SHA-512" workbookHashValue="aF0WRYpu5wNmDLN4Gd17057fBGFCWCCmhqv75C792vFjIqRlSatdwEUk40A71ni1hyAAuFq94BMpdBRAQnjwzQ==" workbookSaltValue="ob0B+YmYSM+u92oy4XNgog==" workbookSpinCount="100000" lockStructure="1"/>
  <bookViews>
    <workbookView xWindow="-110" yWindow="-110" windowWidth="27580" windowHeight="18460" xr2:uid="{C49934E2-BC54-4EA8-BB4A-B88D8A87383F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AD9" i="1"/>
  <c r="AE10" i="1" s="1"/>
  <c r="AD10" i="1"/>
  <c r="AD11" i="1"/>
  <c r="AD12" i="1"/>
  <c r="AD13" i="1"/>
  <c r="AD14" i="1"/>
  <c r="AD15" i="1"/>
  <c r="N9" i="1"/>
  <c r="O9" i="1" s="1"/>
  <c r="N8" i="1"/>
  <c r="N10" i="1"/>
  <c r="N11" i="1"/>
  <c r="N12" i="1"/>
  <c r="N13" i="1"/>
  <c r="N14" i="1"/>
  <c r="N15" i="1"/>
  <c r="AE15" i="1" l="1"/>
  <c r="AE14" i="1"/>
  <c r="AE13" i="1"/>
  <c r="AE12" i="1"/>
  <c r="AE11" i="1"/>
  <c r="S17" i="1"/>
  <c r="AE17" i="1"/>
  <c r="AE9" i="1"/>
  <c r="S18" i="1"/>
  <c r="S19" i="1"/>
  <c r="O11" i="1"/>
  <c r="O10" i="1"/>
  <c r="O14" i="1"/>
  <c r="O15" i="1"/>
  <c r="O13" i="1"/>
  <c r="O12" i="1"/>
  <c r="C19" i="1"/>
  <c r="C18" i="1"/>
  <c r="O17" i="1"/>
  <c r="O8" i="1"/>
  <c r="C17" i="1"/>
  <c r="AE18" i="1" l="1"/>
  <c r="AE19" i="1" s="1"/>
  <c r="O18" i="1"/>
  <c r="O19" i="1" s="1"/>
</calcChain>
</file>

<file path=xl/sharedStrings.xml><?xml version="1.0" encoding="utf-8"?>
<sst xmlns="http://schemas.openxmlformats.org/spreadsheetml/2006/main" count="53" uniqueCount="41">
  <si>
    <t>Shooter</t>
  </si>
  <si>
    <t>S</t>
  </si>
  <si>
    <t>Score</t>
  </si>
  <si>
    <t>Total</t>
  </si>
  <si>
    <t>Venue</t>
  </si>
  <si>
    <t>Home Team</t>
  </si>
  <si>
    <t>RADARL Teams</t>
  </si>
  <si>
    <t>Earls Barton</t>
  </si>
  <si>
    <t>Finedon Gladstone</t>
  </si>
  <si>
    <t>Irthlingborough</t>
  </si>
  <si>
    <t>Rushden Athletic 'B'</t>
  </si>
  <si>
    <t>Rushden Athletic 'C'</t>
  </si>
  <si>
    <t>Match Dates</t>
  </si>
  <si>
    <t>Start Times</t>
  </si>
  <si>
    <t>8:00pm</t>
  </si>
  <si>
    <t>8:05pm</t>
  </si>
  <si>
    <t>8:10pm</t>
  </si>
  <si>
    <t>8:15pm</t>
  </si>
  <si>
    <t>8:20pm</t>
  </si>
  <si>
    <t>8:25pm</t>
  </si>
  <si>
    <t>8:30pm</t>
  </si>
  <si>
    <t>8:35pm</t>
  </si>
  <si>
    <t>8:40pm</t>
  </si>
  <si>
    <t>8:45pm</t>
  </si>
  <si>
    <t>7:30pm</t>
  </si>
  <si>
    <t>7:35pm</t>
  </si>
  <si>
    <t>7:40pm</t>
  </si>
  <si>
    <t>7:45pm</t>
  </si>
  <si>
    <t>7:50pm</t>
  </si>
  <si>
    <t>7:55pm</t>
  </si>
  <si>
    <t>All Shooters Score</t>
  </si>
  <si>
    <t>Ignored Score #1</t>
  </si>
  <si>
    <t>Ignored Score #2</t>
  </si>
  <si>
    <t>Ignored Score #3</t>
  </si>
  <si>
    <t>Total of Ignored Scores</t>
  </si>
  <si>
    <t>Final Total (Best 5 scores)</t>
  </si>
  <si>
    <t>Venues</t>
  </si>
  <si>
    <t>Rushden Athletic</t>
  </si>
  <si>
    <t>Date</t>
  </si>
  <si>
    <t>Time</t>
  </si>
  <si>
    <t>Away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</si>
</sst>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7E169"/>
        <bgColor indexed="64"/>
      </patternFill>
    </fill>
    <fill>
      <patternFill patternType="solid">
        <fgColor rgb="FF82E9FA"/>
        <bgColor indexed="64"/>
      </patternFill>
    </fill>
    <fill>
      <patternFill patternType="solid">
        <fgColor rgb="FFCFF6FD"/>
        <bgColor indexed="64"/>
      </patternFill>
    </fill>
    <fill>
      <patternFill patternType="solid">
        <fgColor rgb="FFE1EFA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 diagonalUp="1">
      <left style="medium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 style="double">
        <color theme="1"/>
      </diagonal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 style="thin">
        <color theme="4" tint="-0.249977111117893"/>
      </bottom>
      <diagonal/>
    </border>
    <border diagonalUp="1">
      <left style="medium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 style="double">
        <color theme="1"/>
      </diagonal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/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 diagonalUp="1"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 style="double">
        <color theme="1"/>
      </diagonal>
    </border>
    <border diagonalUp="1">
      <left style="medium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 style="double">
        <color theme="1"/>
      </diagonal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 indent="1"/>
    </xf>
    <xf numFmtId="0" fontId="2" fillId="4" borderId="9" xfId="0" applyFont="1" applyFill="1" applyBorder="1" applyAlignment="1">
      <alignment horizontal="right" vertical="center" indent="1"/>
    </xf>
    <xf numFmtId="0" fontId="2" fillId="4" borderId="11" xfId="0" applyFont="1" applyFill="1" applyBorder="1" applyAlignment="1">
      <alignment horizontal="right" vertical="center" indent="1"/>
    </xf>
    <xf numFmtId="0" fontId="3" fillId="6" borderId="24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right" vertical="center" indent="1"/>
    </xf>
    <xf numFmtId="0" fontId="3" fillId="6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right" vertical="center" indent="1"/>
    </xf>
    <xf numFmtId="0" fontId="2" fillId="5" borderId="25" xfId="0" applyFont="1" applyFill="1" applyBorder="1" applyAlignment="1">
      <alignment horizontal="right" vertical="center" indent="1"/>
    </xf>
    <xf numFmtId="0" fontId="2" fillId="6" borderId="27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/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4" fillId="8" borderId="37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4" fillId="8" borderId="30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 inden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3" borderId="51" xfId="0" applyFont="1" applyFill="1" applyBorder="1"/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4" fillId="8" borderId="56" xfId="0" applyFont="1" applyFill="1" applyBorder="1" applyAlignment="1" applyProtection="1">
      <alignment horizontal="center" vertical="center"/>
      <protection locked="0"/>
    </xf>
    <xf numFmtId="0" fontId="4" fillId="8" borderId="57" xfId="0" applyFont="1" applyFill="1" applyBorder="1" applyAlignment="1" applyProtection="1">
      <alignment horizontal="center" vertical="center"/>
      <protection locked="0"/>
    </xf>
    <xf numFmtId="0" fontId="2" fillId="4" borderId="59" xfId="0" applyFont="1" applyFill="1" applyBorder="1" applyAlignment="1">
      <alignment horizontal="center" vertical="center"/>
    </xf>
    <xf numFmtId="0" fontId="3" fillId="3" borderId="58" xfId="0" applyFont="1" applyFill="1" applyBorder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65" fontId="3" fillId="0" borderId="62" xfId="0" applyNumberFormat="1" applyFont="1" applyBorder="1" applyAlignment="1" applyProtection="1">
      <alignment horizontal="center" vertical="center"/>
      <protection locked="0"/>
    </xf>
    <xf numFmtId="165" fontId="3" fillId="0" borderId="63" xfId="0" applyNumberFormat="1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indent="1"/>
    </xf>
    <xf numFmtId="14" fontId="5" fillId="3" borderId="0" xfId="0" applyNumberFormat="1" applyFont="1" applyFill="1" applyAlignment="1">
      <alignment horizontal="left" indent="1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48"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  <dxf>
      <fill>
        <gradientFill degree="45">
          <stop position="0">
            <color theme="0" tint="-5.0965910824915313E-2"/>
          </stop>
          <stop position="1">
            <color theme="0" tint="-0.25098422193060094"/>
          </stop>
        </gradientFill>
      </fill>
    </dxf>
    <dxf>
      <fill>
        <gradientFill degree="45">
          <stop position="0">
            <color rgb="FF9AE9FC"/>
          </stop>
          <stop position="1">
            <color rgb="FF587CD6"/>
          </stop>
        </gradient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rgb="FFFFFF00"/>
          </stop>
          <stop position="1">
            <color rgb="FFFAA700"/>
          </stop>
        </gradient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colors>
    <mruColors>
      <color rgb="FFFFFF99"/>
      <color rgb="FFE1EFAF"/>
      <color rgb="FFCFF6FD"/>
      <color rgb="FF82E9FA"/>
      <color rgb="FFC7E169"/>
      <color rgb="FFAEF1FC"/>
      <color rgb="FF74CFEC"/>
      <color rgb="FF6FDB6F"/>
      <color rgb="FFD58DFD"/>
      <color rgb="FF7FE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8005</xdr:colOff>
      <xdr:row>0</xdr:row>
      <xdr:rowOff>73716</xdr:rowOff>
    </xdr:from>
    <xdr:to>
      <xdr:col>30</xdr:col>
      <xdr:colOff>569627</xdr:colOff>
      <xdr:row>0</xdr:row>
      <xdr:rowOff>1025525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3795C426-0EA9-733B-6899-DBEC5923F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6589" y="73716"/>
          <a:ext cx="14722684" cy="951809"/>
        </a:xfrm>
        <a:prstGeom prst="rect">
          <a:avLst/>
        </a:prstGeom>
      </xdr:spPr>
    </xdr:pic>
    <xdr:clientData/>
  </xdr:twoCellAnchor>
  <xdr:twoCellAnchor>
    <xdr:from>
      <xdr:col>16</xdr:col>
      <xdr:colOff>1544</xdr:colOff>
      <xdr:row>3</xdr:row>
      <xdr:rowOff>163296</xdr:rowOff>
    </xdr:from>
    <xdr:to>
      <xdr:col>16</xdr:col>
      <xdr:colOff>3629</xdr:colOff>
      <xdr:row>19</xdr:row>
      <xdr:rowOff>93027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78D0377-C3C3-7EEC-7635-98763EBB60C8}"/>
            </a:ext>
          </a:extLst>
        </xdr:cNvPr>
        <xdr:cNvCxnSpPr>
          <a:endCxn id="12" idx="0"/>
        </xdr:cNvCxnSpPr>
      </xdr:nvCxnSpPr>
      <xdr:spPr>
        <a:xfrm flipH="1">
          <a:off x="7881066" y="1797731"/>
          <a:ext cx="2085" cy="5606079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165100</xdr:rowOff>
    </xdr:from>
    <xdr:to>
      <xdr:col>31</xdr:col>
      <xdr:colOff>0</xdr:colOff>
      <xdr:row>3</xdr:row>
      <xdr:rowOff>165100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2E6B625E-CE12-4BD7-8A91-D4D6EBAC7CBB}"/>
            </a:ext>
          </a:extLst>
        </xdr:cNvPr>
        <xdr:cNvCxnSpPr/>
      </xdr:nvCxnSpPr>
      <xdr:spPr>
        <a:xfrm flipH="1">
          <a:off x="184150" y="1797050"/>
          <a:ext cx="15582900" cy="0"/>
        </a:xfrm>
        <a:prstGeom prst="line">
          <a:avLst/>
        </a:prstGeom>
        <a:ln w="28575">
          <a:solidFill>
            <a:schemeClr val="bg1">
              <a:lumMod val="6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857250</xdr:colOff>
      <xdr:row>0</xdr:row>
      <xdr:rowOff>133350</xdr:rowOff>
    </xdr:from>
    <xdr:to>
      <xdr:col>29</xdr:col>
      <xdr:colOff>571500</xdr:colOff>
      <xdr:row>1</xdr:row>
      <xdr:rowOff>3625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A38544E6-3C50-D608-0EA5-B3D54604F085}"/>
            </a:ext>
          </a:extLst>
        </xdr:cNvPr>
        <xdr:cNvSpPr>
          <a:spLocks noChangeAspect="1" noChangeArrowheads="1"/>
        </xdr:cNvSpPr>
      </xdr:nvSpPr>
      <xdr:spPr bwMode="auto">
        <a:xfrm>
          <a:off x="1028700" y="133350"/>
          <a:ext cx="133159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373045</xdr:colOff>
      <xdr:row>19</xdr:row>
      <xdr:rowOff>93027</xdr:rowOff>
    </xdr:from>
    <xdr:to>
      <xdr:col>17</xdr:col>
      <xdr:colOff>1606826</xdr:colOff>
      <xdr:row>21</xdr:row>
      <xdr:rowOff>15382</xdr:rowOff>
    </xdr:to>
    <xdr:pic>
      <xdr:nvPicPr>
        <xdr:cNvPr id="12" name="Graphic 11">
          <a:extLst>
            <a:ext uri="{FF2B5EF4-FFF2-40B4-BE49-F238E27FC236}">
              <a16:creationId xmlns:a16="http://schemas.microsoft.com/office/drawing/2014/main" id="{2EFE2C9D-F0D5-1C26-3A55-2905DD07F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159828" y="7403810"/>
          <a:ext cx="3442476" cy="319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50FF-43BD-43D3-B801-B9FBB548D2AC}">
  <dimension ref="A1:AR47"/>
  <sheetViews>
    <sheetView tabSelected="1" zoomScale="105" zoomScaleNormal="105" workbookViewId="0">
      <selection activeCell="R11" sqref="R11"/>
    </sheetView>
  </sheetViews>
  <sheetFormatPr defaultRowHeight="14.5" x14ac:dyDescent="0.35"/>
  <cols>
    <col min="1" max="1" width="2.54296875" customWidth="1"/>
    <col min="2" max="2" width="30.54296875" customWidth="1"/>
    <col min="3" max="13" width="5.54296875" customWidth="1"/>
    <col min="14" max="15" width="8.6328125" customWidth="1"/>
    <col min="16" max="17" width="1.6328125" customWidth="1"/>
    <col min="18" max="18" width="30.54296875" customWidth="1"/>
    <col min="19" max="29" width="5.54296875" customWidth="1"/>
    <col min="30" max="31" width="8.6328125" customWidth="1"/>
    <col min="32" max="32" width="2.54296875" customWidth="1"/>
  </cols>
  <sheetData>
    <row r="1" spans="1:44" ht="83.5" customHeight="1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</row>
    <row r="2" spans="1:44" ht="15" customHeight="1" thickBot="1" x14ac:dyDescent="0.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4" s="1" customFormat="1" ht="30" customHeight="1" thickBot="1" x14ac:dyDescent="0.4">
      <c r="A3" s="51"/>
      <c r="B3" s="5" t="s">
        <v>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53"/>
      <c r="O3" s="53"/>
      <c r="P3" s="53"/>
      <c r="Q3" s="53"/>
      <c r="R3" s="5" t="s">
        <v>38</v>
      </c>
      <c r="S3" s="76"/>
      <c r="T3" s="76"/>
      <c r="U3" s="76"/>
      <c r="V3" s="76"/>
      <c r="W3" s="76"/>
      <c r="X3" s="77"/>
      <c r="Y3" s="53"/>
      <c r="Z3" s="73" t="s">
        <v>39</v>
      </c>
      <c r="AA3" s="74"/>
      <c r="AB3" s="74"/>
      <c r="AC3" s="75"/>
      <c r="AD3" s="108" t="s">
        <v>14</v>
      </c>
      <c r="AE3" s="109"/>
      <c r="AF3" s="51"/>
      <c r="AG3" s="51"/>
      <c r="AH3" s="51"/>
      <c r="AI3" s="51"/>
      <c r="AJ3" s="51"/>
      <c r="AK3" s="51"/>
      <c r="AL3" s="50"/>
      <c r="AM3" s="50"/>
      <c r="AN3" s="50"/>
      <c r="AO3" s="50"/>
      <c r="AP3" s="50"/>
      <c r="AQ3" s="50"/>
      <c r="AR3" s="50"/>
    </row>
    <row r="4" spans="1:44" ht="26.5" customHeight="1" thickBot="1" x14ac:dyDescent="0.5">
      <c r="A4" s="5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1:44" ht="30" customHeight="1" thickBot="1" x14ac:dyDescent="0.5">
      <c r="A5" s="50"/>
      <c r="B5" s="24" t="s">
        <v>5</v>
      </c>
      <c r="C5" s="70"/>
      <c r="D5" s="71"/>
      <c r="E5" s="71"/>
      <c r="F5" s="71"/>
      <c r="G5" s="71"/>
      <c r="H5" s="71"/>
      <c r="I5" s="71"/>
      <c r="J5" s="71"/>
      <c r="K5" s="71"/>
      <c r="L5" s="71"/>
      <c r="M5" s="72"/>
      <c r="N5" s="54"/>
      <c r="O5" s="54"/>
      <c r="P5" s="54"/>
      <c r="Q5" s="54"/>
      <c r="R5" s="68" t="s">
        <v>40</v>
      </c>
      <c r="S5" s="105"/>
      <c r="T5" s="106"/>
      <c r="U5" s="106"/>
      <c r="V5" s="106"/>
      <c r="W5" s="106"/>
      <c r="X5" s="106"/>
      <c r="Y5" s="106"/>
      <c r="Z5" s="106"/>
      <c r="AA5" s="106"/>
      <c r="AB5" s="106"/>
      <c r="AC5" s="107"/>
      <c r="AD5" s="54"/>
      <c r="AE5" s="54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44" ht="15" customHeight="1" thickBot="1" x14ac:dyDescent="0.5">
      <c r="A6" s="50"/>
      <c r="B6" s="6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61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</row>
    <row r="7" spans="1:44" s="1" customFormat="1" ht="30" customHeight="1" thickBot="1" x14ac:dyDescent="0.4">
      <c r="A7" s="51"/>
      <c r="B7" s="24" t="s">
        <v>0</v>
      </c>
      <c r="C7" s="25" t="s">
        <v>1</v>
      </c>
      <c r="D7" s="26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8">
        <v>10</v>
      </c>
      <c r="N7" s="25" t="s">
        <v>2</v>
      </c>
      <c r="O7" s="29" t="s">
        <v>3</v>
      </c>
      <c r="P7" s="53"/>
      <c r="Q7" s="53"/>
      <c r="R7" s="10" t="s">
        <v>0</v>
      </c>
      <c r="S7" s="10" t="s">
        <v>1</v>
      </c>
      <c r="T7" s="37">
        <v>1</v>
      </c>
      <c r="U7" s="38">
        <v>2</v>
      </c>
      <c r="V7" s="38">
        <v>3</v>
      </c>
      <c r="W7" s="38">
        <v>4</v>
      </c>
      <c r="X7" s="38">
        <v>5</v>
      </c>
      <c r="Y7" s="38">
        <v>6</v>
      </c>
      <c r="Z7" s="38">
        <v>7</v>
      </c>
      <c r="AA7" s="38">
        <v>8</v>
      </c>
      <c r="AB7" s="38">
        <v>9</v>
      </c>
      <c r="AC7" s="39">
        <v>10</v>
      </c>
      <c r="AD7" s="10" t="s">
        <v>2</v>
      </c>
      <c r="AE7" s="11" t="s">
        <v>3</v>
      </c>
      <c r="AF7" s="51"/>
      <c r="AG7" s="51"/>
      <c r="AH7" s="51"/>
      <c r="AI7" s="51"/>
      <c r="AJ7" s="51"/>
      <c r="AK7" s="51"/>
      <c r="AL7" s="50"/>
      <c r="AM7" s="50"/>
      <c r="AN7" s="50"/>
      <c r="AO7" s="50"/>
      <c r="AP7" s="50"/>
      <c r="AQ7" s="50"/>
      <c r="AR7" s="50"/>
    </row>
    <row r="8" spans="1:44" s="2" customFormat="1" ht="30" customHeight="1" x14ac:dyDescent="0.35">
      <c r="A8" s="52"/>
      <c r="B8" s="41"/>
      <c r="C8" s="42"/>
      <c r="D8" s="43"/>
      <c r="E8" s="40"/>
      <c r="F8" s="40"/>
      <c r="G8" s="40"/>
      <c r="H8" s="40"/>
      <c r="I8" s="40"/>
      <c r="J8" s="40"/>
      <c r="K8" s="40"/>
      <c r="L8" s="40"/>
      <c r="M8" s="44"/>
      <c r="N8" s="22" t="str">
        <f>IF(COUNT($C8:$M8)=11,SUM($D8:$M8),"")</f>
        <v/>
      </c>
      <c r="O8" s="23" t="str">
        <f>IF(N8&lt;&gt;"",SUM($N$8),"")</f>
        <v/>
      </c>
      <c r="P8" s="55"/>
      <c r="Q8" s="55"/>
      <c r="R8" s="63"/>
      <c r="S8" s="66"/>
      <c r="T8" s="62"/>
      <c r="U8" s="58"/>
      <c r="V8" s="58"/>
      <c r="W8" s="58"/>
      <c r="X8" s="58"/>
      <c r="Y8" s="58"/>
      <c r="Z8" s="58"/>
      <c r="AA8" s="58"/>
      <c r="AB8" s="58"/>
      <c r="AC8" s="59"/>
      <c r="AD8" s="9" t="str">
        <f>IF(COUNT($S8:$AC8)=11,SUM($T8:$AC8),"")</f>
        <v/>
      </c>
      <c r="AE8" s="9" t="str">
        <f>IF(AD8&lt;&gt;"",SUM($AD8),"")</f>
        <v/>
      </c>
      <c r="AF8" s="52"/>
      <c r="AG8" s="52"/>
      <c r="AH8" s="52"/>
      <c r="AI8" s="52"/>
      <c r="AJ8" s="52"/>
      <c r="AK8" s="52"/>
      <c r="AL8" s="50"/>
      <c r="AM8" s="50"/>
      <c r="AN8" s="50"/>
      <c r="AO8" s="50"/>
      <c r="AP8" s="50"/>
      <c r="AQ8" s="50"/>
      <c r="AR8" s="50"/>
    </row>
    <row r="9" spans="1:44" s="2" customFormat="1" ht="30" customHeight="1" x14ac:dyDescent="0.35">
      <c r="A9" s="52"/>
      <c r="B9" s="45"/>
      <c r="C9" s="46"/>
      <c r="D9" s="47"/>
      <c r="E9" s="48"/>
      <c r="F9" s="48"/>
      <c r="G9" s="48"/>
      <c r="H9" s="48"/>
      <c r="I9" s="48"/>
      <c r="J9" s="48"/>
      <c r="K9" s="48"/>
      <c r="L9" s="48"/>
      <c r="M9" s="49"/>
      <c r="N9" s="20" t="str">
        <f>IF(COUNT($C9:$M9)=11,SUM($D9:$M9),"")</f>
        <v/>
      </c>
      <c r="O9" s="18" t="str">
        <f>IF(N9&lt;&gt;"",SUM($N$8:$N9),"")</f>
        <v/>
      </c>
      <c r="P9" s="55"/>
      <c r="Q9" s="55"/>
      <c r="R9" s="64"/>
      <c r="S9" s="67"/>
      <c r="T9" s="65"/>
      <c r="U9" s="57"/>
      <c r="V9" s="57"/>
      <c r="W9" s="57"/>
      <c r="X9" s="57"/>
      <c r="Y9" s="57"/>
      <c r="Z9" s="57"/>
      <c r="AA9" s="57"/>
      <c r="AB9" s="57"/>
      <c r="AC9" s="60"/>
      <c r="AD9" s="7" t="str">
        <f t="shared" ref="AD9:AD15" si="0">IF(COUNT($S9:$AC9)=11,SUM($T9:$AC9),"")</f>
        <v/>
      </c>
      <c r="AE9" s="7" t="str">
        <f>IF(AD9&lt;&gt;"",SUM($AD$8:$AD9),"")</f>
        <v/>
      </c>
      <c r="AF9" s="52"/>
      <c r="AG9" s="52"/>
      <c r="AH9" s="52"/>
      <c r="AI9" s="52"/>
      <c r="AJ9" s="52"/>
      <c r="AK9" s="52"/>
      <c r="AL9" s="50"/>
      <c r="AM9" s="50"/>
      <c r="AN9" s="50"/>
      <c r="AO9" s="50"/>
      <c r="AP9" s="50"/>
      <c r="AQ9" s="50"/>
      <c r="AR9" s="50"/>
    </row>
    <row r="10" spans="1:44" s="2" customFormat="1" ht="30" customHeight="1" x14ac:dyDescent="0.35">
      <c r="A10" s="52"/>
      <c r="B10" s="45"/>
      <c r="C10" s="46"/>
      <c r="D10" s="47"/>
      <c r="E10" s="48"/>
      <c r="F10" s="48"/>
      <c r="G10" s="48"/>
      <c r="H10" s="48"/>
      <c r="I10" s="48"/>
      <c r="J10" s="48"/>
      <c r="K10" s="48"/>
      <c r="L10" s="48"/>
      <c r="M10" s="49"/>
      <c r="N10" s="20" t="str">
        <f t="shared" ref="N10:N15" si="1">IF(COUNT(C10:M10)=11,SUM(D10:M10),"")</f>
        <v/>
      </c>
      <c r="O10" s="18" t="str">
        <f>IF(N10&lt;&gt;"",SUM($N$8:$N10),"")</f>
        <v/>
      </c>
      <c r="P10" s="55"/>
      <c r="Q10" s="55"/>
      <c r="R10" s="64"/>
      <c r="S10" s="67"/>
      <c r="T10" s="65"/>
      <c r="U10" s="57"/>
      <c r="V10" s="57"/>
      <c r="W10" s="57"/>
      <c r="X10" s="57"/>
      <c r="Y10" s="57"/>
      <c r="Z10" s="57"/>
      <c r="AA10" s="57"/>
      <c r="AB10" s="57"/>
      <c r="AC10" s="60"/>
      <c r="AD10" s="7" t="str">
        <f t="shared" si="0"/>
        <v/>
      </c>
      <c r="AE10" s="7" t="str">
        <f>IF(AD10&lt;&gt;"",SUM($AD$8:$AD10),"")</f>
        <v/>
      </c>
      <c r="AF10" s="52"/>
      <c r="AG10" s="52"/>
      <c r="AH10" s="52"/>
      <c r="AI10" s="52"/>
      <c r="AJ10" s="52"/>
      <c r="AK10" s="52"/>
      <c r="AL10" s="50"/>
      <c r="AM10" s="50"/>
      <c r="AN10" s="50"/>
      <c r="AO10" s="50"/>
      <c r="AP10" s="50"/>
      <c r="AQ10" s="50"/>
      <c r="AR10" s="50"/>
    </row>
    <row r="11" spans="1:44" s="2" customFormat="1" ht="30" customHeight="1" x14ac:dyDescent="0.35">
      <c r="A11" s="52"/>
      <c r="B11" s="45"/>
      <c r="C11" s="46"/>
      <c r="D11" s="47"/>
      <c r="E11" s="48"/>
      <c r="F11" s="48"/>
      <c r="G11" s="48"/>
      <c r="H11" s="48"/>
      <c r="I11" s="48"/>
      <c r="J11" s="48"/>
      <c r="K11" s="48"/>
      <c r="L11" s="48"/>
      <c r="M11" s="49"/>
      <c r="N11" s="20" t="str">
        <f t="shared" si="1"/>
        <v/>
      </c>
      <c r="O11" s="18" t="str">
        <f>IF(N11&lt;&gt;"",SUM($N$8:$N11),"")</f>
        <v/>
      </c>
      <c r="P11" s="55"/>
      <c r="Q11" s="55"/>
      <c r="R11" s="64"/>
      <c r="S11" s="67"/>
      <c r="T11" s="57"/>
      <c r="U11" s="57"/>
      <c r="V11" s="57"/>
      <c r="W11" s="57"/>
      <c r="X11" s="57"/>
      <c r="Y11" s="57"/>
      <c r="Z11" s="57"/>
      <c r="AA11" s="57"/>
      <c r="AB11" s="57"/>
      <c r="AC11" s="60"/>
      <c r="AD11" s="7" t="str">
        <f t="shared" si="0"/>
        <v/>
      </c>
      <c r="AE11" s="7" t="str">
        <f>IF(AD11&lt;&gt;"",SUM($AD$8:$AD11),"")</f>
        <v/>
      </c>
      <c r="AF11" s="52"/>
      <c r="AG11" s="52"/>
      <c r="AH11" s="52"/>
      <c r="AI11" s="52"/>
      <c r="AJ11" s="52"/>
      <c r="AK11" s="52"/>
      <c r="AL11" s="50"/>
      <c r="AM11" s="50"/>
      <c r="AN11" s="50"/>
      <c r="AO11" s="50"/>
      <c r="AP11" s="50"/>
      <c r="AQ11" s="50"/>
      <c r="AR11" s="50"/>
    </row>
    <row r="12" spans="1:44" s="2" customFormat="1" ht="30" customHeight="1" x14ac:dyDescent="0.35">
      <c r="A12" s="52"/>
      <c r="B12" s="45"/>
      <c r="C12" s="46"/>
      <c r="D12" s="47"/>
      <c r="E12" s="48"/>
      <c r="F12" s="48"/>
      <c r="G12" s="48"/>
      <c r="H12" s="48"/>
      <c r="I12" s="48"/>
      <c r="J12" s="48"/>
      <c r="K12" s="48"/>
      <c r="L12" s="48"/>
      <c r="M12" s="49"/>
      <c r="N12" s="20" t="str">
        <f t="shared" si="1"/>
        <v/>
      </c>
      <c r="O12" s="18" t="str">
        <f>IF(N12&lt;&gt;"",SUM($N$8:$N12),"")</f>
        <v/>
      </c>
      <c r="P12" s="55"/>
      <c r="Q12" s="55"/>
      <c r="R12" s="64"/>
      <c r="S12" s="67"/>
      <c r="T12" s="65"/>
      <c r="U12" s="57"/>
      <c r="V12" s="57"/>
      <c r="W12" s="57"/>
      <c r="X12" s="57"/>
      <c r="Y12" s="57"/>
      <c r="Z12" s="57"/>
      <c r="AA12" s="57"/>
      <c r="AB12" s="57"/>
      <c r="AC12" s="60"/>
      <c r="AD12" s="7" t="str">
        <f t="shared" si="0"/>
        <v/>
      </c>
      <c r="AE12" s="7" t="str">
        <f>IF(AD12&lt;&gt;"",SUM($AD$8:$AD12),"")</f>
        <v/>
      </c>
      <c r="AF12" s="52"/>
      <c r="AG12" s="52"/>
      <c r="AH12" s="52"/>
      <c r="AI12" s="52"/>
      <c r="AJ12" s="52"/>
      <c r="AK12" s="52"/>
      <c r="AL12" s="50"/>
      <c r="AM12" s="50"/>
      <c r="AN12" s="50"/>
      <c r="AO12" s="50"/>
      <c r="AP12" s="50"/>
      <c r="AQ12" s="50"/>
      <c r="AR12" s="50"/>
    </row>
    <row r="13" spans="1:44" s="2" customFormat="1" ht="30" customHeight="1" x14ac:dyDescent="0.35">
      <c r="A13" s="52"/>
      <c r="B13" s="45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9"/>
      <c r="N13" s="20" t="str">
        <f t="shared" si="1"/>
        <v/>
      </c>
      <c r="O13" s="18" t="str">
        <f>IF(N13&lt;&gt;"",SUM($N$8:$N13),"")</f>
        <v/>
      </c>
      <c r="P13" s="55"/>
      <c r="Q13" s="55"/>
      <c r="R13" s="64"/>
      <c r="S13" s="67"/>
      <c r="T13" s="65"/>
      <c r="U13" s="57"/>
      <c r="V13" s="57"/>
      <c r="W13" s="57"/>
      <c r="X13" s="57"/>
      <c r="Y13" s="57"/>
      <c r="Z13" s="57"/>
      <c r="AA13" s="57"/>
      <c r="AB13" s="57"/>
      <c r="AC13" s="60"/>
      <c r="AD13" s="7" t="str">
        <f t="shared" si="0"/>
        <v/>
      </c>
      <c r="AE13" s="7" t="str">
        <f>IF(AD13&lt;&gt;"",SUM($AD$8:$AD13),"")</f>
        <v/>
      </c>
      <c r="AF13" s="52"/>
      <c r="AG13" s="52"/>
      <c r="AH13" s="52"/>
      <c r="AI13" s="52"/>
      <c r="AJ13" s="52"/>
      <c r="AK13" s="52"/>
      <c r="AL13" s="50"/>
      <c r="AM13" s="50"/>
      <c r="AN13" s="50"/>
      <c r="AO13" s="50"/>
      <c r="AP13" s="50"/>
      <c r="AQ13" s="50"/>
      <c r="AR13" s="50"/>
    </row>
    <row r="14" spans="1:44" s="2" customFormat="1" ht="30" customHeight="1" x14ac:dyDescent="0.35">
      <c r="A14" s="52"/>
      <c r="B14" s="45"/>
      <c r="C14" s="46"/>
      <c r="D14" s="47"/>
      <c r="E14" s="48"/>
      <c r="F14" s="48"/>
      <c r="G14" s="48"/>
      <c r="H14" s="48"/>
      <c r="I14" s="48"/>
      <c r="J14" s="48"/>
      <c r="K14" s="48"/>
      <c r="L14" s="48"/>
      <c r="M14" s="49"/>
      <c r="N14" s="20" t="str">
        <f t="shared" si="1"/>
        <v/>
      </c>
      <c r="O14" s="18" t="str">
        <f>IF(N14&lt;&gt;"",SUM($N$8:$N14),"")</f>
        <v/>
      </c>
      <c r="P14" s="55"/>
      <c r="Q14" s="55"/>
      <c r="R14" s="64"/>
      <c r="S14" s="67"/>
      <c r="T14" s="65"/>
      <c r="U14" s="57"/>
      <c r="V14" s="57"/>
      <c r="W14" s="57"/>
      <c r="X14" s="57"/>
      <c r="Y14" s="57"/>
      <c r="Z14" s="57"/>
      <c r="AA14" s="57"/>
      <c r="AB14" s="57"/>
      <c r="AC14" s="60"/>
      <c r="AD14" s="7" t="str">
        <f t="shared" si="0"/>
        <v/>
      </c>
      <c r="AE14" s="7" t="str">
        <f>IF(AD14&lt;&gt;"",SUM($AD$8:$AD14),"")</f>
        <v/>
      </c>
      <c r="AF14" s="52"/>
      <c r="AG14" s="52"/>
      <c r="AH14" s="52"/>
      <c r="AI14" s="52"/>
      <c r="AJ14" s="52"/>
      <c r="AK14" s="52"/>
      <c r="AL14" s="50"/>
      <c r="AM14" s="50"/>
      <c r="AN14" s="50"/>
      <c r="AO14" s="50"/>
      <c r="AP14" s="50"/>
      <c r="AQ14" s="50"/>
      <c r="AR14" s="50"/>
    </row>
    <row r="15" spans="1:44" s="2" customFormat="1" ht="30" customHeight="1" thickBot="1" x14ac:dyDescent="0.4">
      <c r="A15" s="52"/>
      <c r="B15" s="64"/>
      <c r="C15" s="67"/>
      <c r="D15" s="65"/>
      <c r="E15" s="57"/>
      <c r="F15" s="57"/>
      <c r="G15" s="57"/>
      <c r="H15" s="57"/>
      <c r="I15" s="57"/>
      <c r="J15" s="57"/>
      <c r="K15" s="57"/>
      <c r="L15" s="57"/>
      <c r="M15" s="60"/>
      <c r="N15" s="21" t="str">
        <f t="shared" si="1"/>
        <v/>
      </c>
      <c r="O15" s="19" t="str">
        <f>IF(N15&lt;&gt;"",SUM($N$8:$N15),"")</f>
        <v/>
      </c>
      <c r="P15" s="55"/>
      <c r="Q15" s="55"/>
      <c r="R15" s="64"/>
      <c r="S15" s="67"/>
      <c r="T15" s="65"/>
      <c r="U15" s="57"/>
      <c r="V15" s="57"/>
      <c r="W15" s="57"/>
      <c r="X15" s="57"/>
      <c r="Y15" s="57"/>
      <c r="Z15" s="57"/>
      <c r="AA15" s="57"/>
      <c r="AB15" s="57"/>
      <c r="AC15" s="60"/>
      <c r="AD15" s="8" t="str">
        <f t="shared" si="0"/>
        <v/>
      </c>
      <c r="AE15" s="8" t="str">
        <f>IF(AD15&lt;&gt;"",SUM($AD$8:$AD15),"")</f>
        <v/>
      </c>
      <c r="AF15" s="52"/>
      <c r="AG15" s="52"/>
      <c r="AH15" s="52"/>
      <c r="AI15" s="52"/>
      <c r="AJ15" s="52"/>
      <c r="AK15" s="52"/>
      <c r="AL15" s="50"/>
      <c r="AM15" s="50"/>
      <c r="AN15" s="50"/>
      <c r="AO15" s="50"/>
      <c r="AP15" s="50"/>
      <c r="AQ15" s="50"/>
      <c r="AR15" s="50"/>
    </row>
    <row r="16" spans="1:44" ht="15" customHeight="1" thickBot="1" x14ac:dyDescent="0.5">
      <c r="A16" s="50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44" ht="30" customHeight="1" x14ac:dyDescent="0.45">
      <c r="A17" s="50"/>
      <c r="B17" s="30" t="s">
        <v>31</v>
      </c>
      <c r="C17" s="87" t="str">
        <f>IF(COUNT($N$8:$N$15)&gt;5,(SMALL($N$8:$N$15,1)),"")</f>
        <v/>
      </c>
      <c r="D17" s="88"/>
      <c r="E17" s="54"/>
      <c r="F17" s="54"/>
      <c r="G17" s="54"/>
      <c r="H17" s="89" t="s">
        <v>30</v>
      </c>
      <c r="I17" s="90"/>
      <c r="J17" s="90"/>
      <c r="K17" s="90"/>
      <c r="L17" s="90"/>
      <c r="M17" s="90"/>
      <c r="N17" s="90"/>
      <c r="O17" s="31" t="str">
        <f>IF(SUM(N8:N15)&gt;0,SUM(N8:N15),"")</f>
        <v/>
      </c>
      <c r="P17" s="54"/>
      <c r="Q17" s="54"/>
      <c r="R17" s="14" t="s">
        <v>31</v>
      </c>
      <c r="S17" s="97" t="str">
        <f>IF(COUNT($AD$8:$AD$15)&gt;5,(SMALL($AD$8:$AD$15,1)),"")</f>
        <v/>
      </c>
      <c r="T17" s="98"/>
      <c r="U17" s="54"/>
      <c r="V17" s="54"/>
      <c r="W17" s="54"/>
      <c r="X17" s="81" t="s">
        <v>30</v>
      </c>
      <c r="Y17" s="82"/>
      <c r="Z17" s="82"/>
      <c r="AA17" s="82"/>
      <c r="AB17" s="82"/>
      <c r="AC17" s="82"/>
      <c r="AD17" s="82"/>
      <c r="AE17" s="12" t="str">
        <f>IF(SUM(AD8:AD15)&gt;0,SUM(AD8:AD15),"")</f>
        <v/>
      </c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44" ht="30" customHeight="1" x14ac:dyDescent="0.45">
      <c r="A18" s="50"/>
      <c r="B18" s="32" t="s">
        <v>32</v>
      </c>
      <c r="C18" s="91" t="str">
        <f>IF(COUNT($N$8:$N$15)&gt;6,(SMALL($N$8:$N$15,2)),"")</f>
        <v/>
      </c>
      <c r="D18" s="92"/>
      <c r="E18" s="54"/>
      <c r="F18" s="54"/>
      <c r="G18" s="54"/>
      <c r="H18" s="93" t="s">
        <v>34</v>
      </c>
      <c r="I18" s="94"/>
      <c r="J18" s="94"/>
      <c r="K18" s="94"/>
      <c r="L18" s="94"/>
      <c r="M18" s="94"/>
      <c r="N18" s="94"/>
      <c r="O18" s="17" t="str">
        <f>IF(SUM(C17:D19)&gt;0,SUM(C17:D19),"")</f>
        <v/>
      </c>
      <c r="P18" s="54"/>
      <c r="Q18" s="54"/>
      <c r="R18" s="15" t="s">
        <v>32</v>
      </c>
      <c r="S18" s="99" t="str">
        <f>IF(COUNT($AD$8:$AD$15)&gt;6,(SMALL($AD$8:$AD$15,2)),"")</f>
        <v/>
      </c>
      <c r="T18" s="100"/>
      <c r="U18" s="54"/>
      <c r="V18" s="54"/>
      <c r="W18" s="54"/>
      <c r="X18" s="83" t="s">
        <v>34</v>
      </c>
      <c r="Y18" s="84"/>
      <c r="Z18" s="84"/>
      <c r="AA18" s="84"/>
      <c r="AB18" s="84"/>
      <c r="AC18" s="84"/>
      <c r="AD18" s="84"/>
      <c r="AE18" s="6" t="str">
        <f>IF(SUM(S17:T19)&gt;0,SUM(S17:T19),"")</f>
        <v/>
      </c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</row>
    <row r="19" spans="1:44" ht="30" customHeight="1" thickBot="1" x14ac:dyDescent="0.5">
      <c r="A19" s="50"/>
      <c r="B19" s="33" t="s">
        <v>33</v>
      </c>
      <c r="C19" s="95" t="str">
        <f>IF(COUNT($N$8:$N$15)&gt;7,(SMALL($N$8:$N$15,3)),"")</f>
        <v/>
      </c>
      <c r="D19" s="96"/>
      <c r="E19" s="54"/>
      <c r="F19" s="56"/>
      <c r="G19" s="54"/>
      <c r="H19" s="78" t="s">
        <v>35</v>
      </c>
      <c r="I19" s="79"/>
      <c r="J19" s="79"/>
      <c r="K19" s="79"/>
      <c r="L19" s="79"/>
      <c r="M19" s="79"/>
      <c r="N19" s="79"/>
      <c r="O19" s="34" t="str">
        <f>IF(O18&lt;&gt;"",O17-O18,O17)</f>
        <v/>
      </c>
      <c r="P19" s="54"/>
      <c r="Q19" s="54"/>
      <c r="R19" s="16" t="s">
        <v>33</v>
      </c>
      <c r="S19" s="101" t="str">
        <f>IF(COUNT($AD$8:$AD$15)&gt;7,(SMALL($AD$8:$AD$15,3)),"")</f>
        <v/>
      </c>
      <c r="T19" s="102"/>
      <c r="U19" s="54"/>
      <c r="V19" s="56"/>
      <c r="W19" s="54"/>
      <c r="X19" s="85" t="s">
        <v>35</v>
      </c>
      <c r="Y19" s="86"/>
      <c r="Z19" s="86"/>
      <c r="AA19" s="86"/>
      <c r="AB19" s="86"/>
      <c r="AC19" s="86"/>
      <c r="AD19" s="86"/>
      <c r="AE19" s="13" t="str">
        <f>IF(AE18&lt;&gt;"",AE17-AE18,"")</f>
        <v/>
      </c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</row>
    <row r="20" spans="1:44" ht="9" customHeight="1" x14ac:dyDescent="0.3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</row>
    <row r="21" spans="1:44" ht="22" customHeight="1" x14ac:dyDescent="0.45">
      <c r="A21" s="50"/>
      <c r="B21" s="113"/>
      <c r="C21" s="111"/>
      <c r="D21" s="111"/>
      <c r="E21" s="111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</row>
    <row r="22" spans="1:44" ht="18.5" x14ac:dyDescent="0.45">
      <c r="A22" s="50"/>
      <c r="B22" s="110"/>
      <c r="C22" s="112"/>
      <c r="D22" s="111"/>
      <c r="E22" s="11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</row>
    <row r="23" spans="1:44" x14ac:dyDescent="0.3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44" x14ac:dyDescent="0.3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</row>
    <row r="25" spans="1:44" x14ac:dyDescent="0.3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44" x14ac:dyDescent="0.3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</row>
    <row r="27" spans="1:44" x14ac:dyDescent="0.3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</row>
    <row r="28" spans="1:44" x14ac:dyDescent="0.3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</row>
    <row r="29" spans="1:44" x14ac:dyDescent="0.3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</row>
    <row r="30" spans="1:44" x14ac:dyDescent="0.3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</row>
    <row r="31" spans="1:44" x14ac:dyDescent="0.3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</row>
    <row r="32" spans="1:44" x14ac:dyDescent="0.3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</row>
    <row r="33" spans="1:44" x14ac:dyDescent="0.3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</row>
    <row r="34" spans="1:44" x14ac:dyDescent="0.3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</row>
    <row r="35" spans="1:44" x14ac:dyDescent="0.3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</row>
    <row r="36" spans="1:44" x14ac:dyDescent="0.3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spans="1:44" x14ac:dyDescent="0.3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</row>
    <row r="38" spans="1:44" x14ac:dyDescent="0.3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</row>
    <row r="39" spans="1:44" x14ac:dyDescent="0.3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</row>
    <row r="40" spans="1:44" x14ac:dyDescent="0.3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spans="1:44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</row>
    <row r="42" spans="1:44" x14ac:dyDescent="0.3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spans="1:44" x14ac:dyDescent="0.3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spans="1:44" x14ac:dyDescent="0.3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spans="1:44" x14ac:dyDescent="0.3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spans="1:44" x14ac:dyDescent="0.3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</row>
    <row r="47" spans="1:44" x14ac:dyDescent="0.3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</row>
  </sheetData>
  <sheetProtection algorithmName="SHA-512" hashValue="/3z0lQCATk1Zht090UUGT9XbshAQVfNB68cxTivN3dEty0jGdQ4wD8NkYN2jDHlJIiKFO6zsprgMLfQsKi3WzQ==" saltValue="94T1OhQHqXHrhG9jqbDawg==" spinCount="100000" sheet="1" objects="1" scenarios="1" selectLockedCells="1"/>
  <mergeCells count="21">
    <mergeCell ref="C3:M3"/>
    <mergeCell ref="S5:AC5"/>
    <mergeCell ref="AD3:AE3"/>
    <mergeCell ref="C21:E21"/>
    <mergeCell ref="C22:E22"/>
    <mergeCell ref="C5:M5"/>
    <mergeCell ref="Z3:AC3"/>
    <mergeCell ref="S3:X3"/>
    <mergeCell ref="H19:N19"/>
    <mergeCell ref="A1:AF1"/>
    <mergeCell ref="X17:AD17"/>
    <mergeCell ref="X18:AD18"/>
    <mergeCell ref="X19:AD19"/>
    <mergeCell ref="C17:D17"/>
    <mergeCell ref="H17:N17"/>
    <mergeCell ref="C18:D18"/>
    <mergeCell ref="H18:N18"/>
    <mergeCell ref="C19:D19"/>
    <mergeCell ref="S17:T17"/>
    <mergeCell ref="S18:T18"/>
    <mergeCell ref="S19:T19"/>
  </mergeCells>
  <conditionalFormatting sqref="D8:M14">
    <cfRule type="cellIs" priority="57" stopIfTrue="1" operator="equal">
      <formula>""</formula>
    </cfRule>
    <cfRule type="cellIs" dxfId="47" priority="58" stopIfTrue="1" operator="greaterThan">
      <formula>5</formula>
    </cfRule>
    <cfRule type="cellIs" dxfId="46" priority="59" stopIfTrue="1" operator="lessThan">
      <formula>0</formula>
    </cfRule>
    <cfRule type="cellIs" priority="61" stopIfTrue="1" operator="between">
      <formula>1</formula>
      <formula>4</formula>
    </cfRule>
    <cfRule type="cellIs" dxfId="45" priority="62" stopIfTrue="1" operator="equal">
      <formula>5</formula>
    </cfRule>
    <cfRule type="cellIs" dxfId="44" priority="63" stopIfTrue="1" operator="equal">
      <formula>0</formula>
    </cfRule>
    <cfRule type="cellIs" dxfId="43" priority="64" operator="between">
      <formula>0</formula>
      <formula>3</formula>
    </cfRule>
    <cfRule type="cellIs" dxfId="42" priority="65" operator="equal">
      <formula>4</formula>
    </cfRule>
  </conditionalFormatting>
  <conditionalFormatting sqref="AC10:AC12">
    <cfRule type="cellIs" priority="49" stopIfTrue="1" operator="equal">
      <formula>""</formula>
    </cfRule>
    <cfRule type="cellIs" dxfId="41" priority="50" stopIfTrue="1" operator="greaterThan">
      <formula>5</formula>
    </cfRule>
    <cfRule type="cellIs" dxfId="40" priority="51" stopIfTrue="1" operator="lessThan">
      <formula>0</formula>
    </cfRule>
    <cfRule type="cellIs" priority="52" stopIfTrue="1" operator="between">
      <formula>1</formula>
      <formula>4</formula>
    </cfRule>
    <cfRule type="cellIs" dxfId="39" priority="53" stopIfTrue="1" operator="equal">
      <formula>5</formula>
    </cfRule>
    <cfRule type="cellIs" dxfId="38" priority="54" stopIfTrue="1" operator="equal">
      <formula>0</formula>
    </cfRule>
    <cfRule type="cellIs" dxfId="37" priority="55" operator="between">
      <formula>0</formula>
      <formula>3</formula>
    </cfRule>
    <cfRule type="cellIs" dxfId="36" priority="56" operator="equal">
      <formula>4</formula>
    </cfRule>
  </conditionalFormatting>
  <conditionalFormatting sqref="T10:AB12">
    <cfRule type="cellIs" priority="41" stopIfTrue="1" operator="equal">
      <formula>""</formula>
    </cfRule>
    <cfRule type="cellIs" dxfId="35" priority="42" stopIfTrue="1" operator="greaterThan">
      <formula>5</formula>
    </cfRule>
    <cfRule type="cellIs" dxfId="34" priority="43" stopIfTrue="1" operator="lessThan">
      <formula>0</formula>
    </cfRule>
    <cfRule type="cellIs" priority="44" stopIfTrue="1" operator="between">
      <formula>1</formula>
      <formula>4</formula>
    </cfRule>
    <cfRule type="cellIs" dxfId="33" priority="45" stopIfTrue="1" operator="equal">
      <formula>5</formula>
    </cfRule>
    <cfRule type="cellIs" dxfId="32" priority="46" stopIfTrue="1" operator="equal">
      <formula>0</formula>
    </cfRule>
    <cfRule type="cellIs" dxfId="31" priority="47" operator="between">
      <formula>0</formula>
      <formula>3</formula>
    </cfRule>
    <cfRule type="cellIs" dxfId="30" priority="48" operator="equal">
      <formula>4</formula>
    </cfRule>
  </conditionalFormatting>
  <conditionalFormatting sqref="T8:AC8">
    <cfRule type="cellIs" priority="33" stopIfTrue="1" operator="equal">
      <formula>""</formula>
    </cfRule>
    <cfRule type="cellIs" dxfId="29" priority="34" stopIfTrue="1" operator="greaterThan">
      <formula>5</formula>
    </cfRule>
    <cfRule type="cellIs" dxfId="28" priority="35" stopIfTrue="1" operator="lessThan">
      <formula>0</formula>
    </cfRule>
    <cfRule type="cellIs" priority="36" stopIfTrue="1" operator="between">
      <formula>1</formula>
      <formula>4</formula>
    </cfRule>
    <cfRule type="cellIs" dxfId="27" priority="37" stopIfTrue="1" operator="equal">
      <formula>5</formula>
    </cfRule>
    <cfRule type="cellIs" dxfId="26" priority="38" stopIfTrue="1" operator="equal">
      <formula>0</formula>
    </cfRule>
    <cfRule type="cellIs" dxfId="25" priority="39" operator="between">
      <formula>0</formula>
      <formula>3</formula>
    </cfRule>
    <cfRule type="cellIs" dxfId="24" priority="40" operator="equal">
      <formula>4</formula>
    </cfRule>
  </conditionalFormatting>
  <conditionalFormatting sqref="T9:AC9">
    <cfRule type="cellIs" priority="25" stopIfTrue="1" operator="equal">
      <formula>""</formula>
    </cfRule>
    <cfRule type="cellIs" dxfId="23" priority="26" stopIfTrue="1" operator="greaterThan">
      <formula>5</formula>
    </cfRule>
    <cfRule type="cellIs" dxfId="22" priority="27" stopIfTrue="1" operator="lessThan">
      <formula>0</formula>
    </cfRule>
    <cfRule type="cellIs" priority="28" stopIfTrue="1" operator="between">
      <formula>1</formula>
      <formula>4</formula>
    </cfRule>
    <cfRule type="cellIs" dxfId="21" priority="29" stopIfTrue="1" operator="equal">
      <formula>5</formula>
    </cfRule>
    <cfRule type="cellIs" dxfId="20" priority="30" stopIfTrue="1" operator="equal">
      <formula>0</formula>
    </cfRule>
    <cfRule type="cellIs" dxfId="19" priority="31" operator="between">
      <formula>0</formula>
      <formula>3</formula>
    </cfRule>
    <cfRule type="cellIs" dxfId="18" priority="32" operator="equal">
      <formula>4</formula>
    </cfRule>
  </conditionalFormatting>
  <conditionalFormatting sqref="T13:AC13">
    <cfRule type="cellIs" priority="17" stopIfTrue="1" operator="equal">
      <formula>""</formula>
    </cfRule>
    <cfRule type="cellIs" dxfId="17" priority="18" stopIfTrue="1" operator="greaterThan">
      <formula>5</formula>
    </cfRule>
    <cfRule type="cellIs" dxfId="16" priority="19" stopIfTrue="1" operator="lessThan">
      <formula>0</formula>
    </cfRule>
    <cfRule type="cellIs" priority="20" stopIfTrue="1" operator="between">
      <formula>1</formula>
      <formula>4</formula>
    </cfRule>
    <cfRule type="cellIs" dxfId="15" priority="21" stopIfTrue="1" operator="equal">
      <formula>5</formula>
    </cfRule>
    <cfRule type="cellIs" dxfId="14" priority="22" stopIfTrue="1" operator="equal">
      <formula>0</formula>
    </cfRule>
    <cfRule type="cellIs" dxfId="13" priority="23" operator="between">
      <formula>0</formula>
      <formula>3</formula>
    </cfRule>
    <cfRule type="cellIs" dxfId="12" priority="24" operator="equal">
      <formula>4</formula>
    </cfRule>
  </conditionalFormatting>
  <conditionalFormatting sqref="T14:AC15">
    <cfRule type="cellIs" priority="9" stopIfTrue="1" operator="equal">
      <formula>""</formula>
    </cfRule>
    <cfRule type="cellIs" dxfId="11" priority="10" stopIfTrue="1" operator="greaterThan">
      <formula>5</formula>
    </cfRule>
    <cfRule type="cellIs" dxfId="10" priority="11" stopIfTrue="1" operator="lessThan">
      <formula>0</formula>
    </cfRule>
    <cfRule type="cellIs" priority="12" stopIfTrue="1" operator="between">
      <formula>1</formula>
      <formula>4</formula>
    </cfRule>
    <cfRule type="cellIs" dxfId="9" priority="13" stopIfTrue="1" operator="equal">
      <formula>5</formula>
    </cfRule>
    <cfRule type="cellIs" dxfId="8" priority="14" stopIfTrue="1" operator="equal">
      <formula>0</formula>
    </cfRule>
    <cfRule type="cellIs" dxfId="7" priority="15" operator="between">
      <formula>0</formula>
      <formula>3</formula>
    </cfRule>
    <cfRule type="cellIs" dxfId="6" priority="16" operator="equal">
      <formula>4</formula>
    </cfRule>
  </conditionalFormatting>
  <conditionalFormatting sqref="D15:M15">
    <cfRule type="cellIs" priority="1" stopIfTrue="1" operator="equal">
      <formula>""</formula>
    </cfRule>
    <cfRule type="cellIs" dxfId="5" priority="2" stopIfTrue="1" operator="greaterThan">
      <formula>5</formula>
    </cfRule>
    <cfRule type="cellIs" dxfId="4" priority="3" stopIfTrue="1" operator="lessThan">
      <formula>0</formula>
    </cfRule>
    <cfRule type="cellIs" priority="4" stopIfTrue="1" operator="between">
      <formula>1</formula>
      <formula>4</formula>
    </cfRule>
    <cfRule type="cellIs" dxfId="3" priority="5" stopIfTrue="1" operator="equal">
      <formula>5</formula>
    </cfRule>
    <cfRule type="cellIs" dxfId="2" priority="6" stopIfTrue="1" operator="equal">
      <formula>0</formula>
    </cfRule>
    <cfRule type="cellIs" dxfId="1" priority="7" operator="between">
      <formula>0</formula>
      <formula>3</formula>
    </cfRule>
    <cfRule type="cellIs" dxfId="0" priority="8" operator="equal">
      <formula>4</formula>
    </cfRule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95" yWindow="409" count="4">
        <x14:dataValidation type="list" allowBlank="1" showInputMessage="1" promptTitle="Date Picker" prompt="Choose a match-date from the list  - or you can type a date out from scratch" xr:uid="{1CE362C2-A7E5-408C-A14B-F36A4F0179F3}">
          <x14:formula1>
            <xm:f>Sheet2!$F$3:$F$30</xm:f>
          </x14:formula1>
          <xm:sqref>S3:X3</xm:sqref>
        </x14:dataValidation>
        <x14:dataValidation type="list" allowBlank="1" showInputMessage="1" promptTitle="Match Venue" prompt="Choose a venue from the drop-down list" xr:uid="{AF9D938B-322F-407F-AF76-9E13F19516B6}">
          <x14:formula1>
            <xm:f>Sheet2!$D$3:$D$4</xm:f>
          </x14:formula1>
          <xm:sqref>C3:M3</xm:sqref>
        </x14:dataValidation>
        <x14:dataValidation type="list" allowBlank="1" showInputMessage="1" showErrorMessage="1" xr:uid="{640AB173-CE20-43B8-9039-FE5F6349B8DD}">
          <x14:formula1>
            <xm:f>Sheet2!$H$3:$H$18</xm:f>
          </x14:formula1>
          <xm:sqref>AD3:AE3</xm:sqref>
        </x14:dataValidation>
        <x14:dataValidation type="list" allowBlank="1" showInputMessage="1" showErrorMessage="1" xr:uid="{DD807807-E901-4FAD-B6C0-EEBECC586106}">
          <x14:formula1>
            <xm:f>Sheet2!$B$3:$B$7</xm:f>
          </x14:formula1>
          <xm:sqref>C5:M5 S5:AC5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85D6-B465-4EFC-AAF9-3DB9624D98AB}">
  <dimension ref="B2:H40"/>
  <sheetViews>
    <sheetView workbookViewId="0">
      <selection activeCell="D3" sqref="D3"/>
    </sheetView>
  </sheetViews>
  <sheetFormatPr defaultColWidth="8.7265625" defaultRowHeight="14.5" x14ac:dyDescent="0.35"/>
  <cols>
    <col min="1" max="1" width="3.1796875" customWidth="1"/>
    <col min="2" max="2" width="21.36328125" customWidth="1"/>
    <col min="3" max="3" width="2.54296875" customWidth="1"/>
    <col min="4" max="4" width="21.36328125" customWidth="1"/>
    <col min="5" max="5" width="2.54296875" customWidth="1"/>
    <col min="6" max="6" width="22.453125" style="1" customWidth="1"/>
    <col min="7" max="7" width="2.54296875" customWidth="1"/>
    <col min="8" max="8" width="10.1796875" bestFit="1" customWidth="1"/>
  </cols>
  <sheetData>
    <row r="2" spans="2:8" x14ac:dyDescent="0.35">
      <c r="B2" s="3" t="s">
        <v>6</v>
      </c>
      <c r="C2" s="3"/>
      <c r="D2" s="3" t="s">
        <v>36</v>
      </c>
      <c r="F2" s="4" t="s">
        <v>12</v>
      </c>
      <c r="H2" s="3" t="s">
        <v>13</v>
      </c>
    </row>
    <row r="3" spans="2:8" x14ac:dyDescent="0.35">
      <c r="B3" t="s">
        <v>10</v>
      </c>
      <c r="D3" t="s">
        <v>37</v>
      </c>
      <c r="F3" s="35">
        <v>44841</v>
      </c>
      <c r="H3" s="36" t="s">
        <v>24</v>
      </c>
    </row>
    <row r="4" spans="2:8" x14ac:dyDescent="0.35">
      <c r="B4" t="s">
        <v>11</v>
      </c>
      <c r="D4" t="s">
        <v>7</v>
      </c>
      <c r="F4" s="35">
        <v>44848</v>
      </c>
      <c r="H4" s="36" t="s">
        <v>25</v>
      </c>
    </row>
    <row r="5" spans="2:8" x14ac:dyDescent="0.35">
      <c r="B5" t="s">
        <v>7</v>
      </c>
      <c r="F5" s="35">
        <v>44855</v>
      </c>
      <c r="H5" s="36" t="s">
        <v>26</v>
      </c>
    </row>
    <row r="6" spans="2:8" x14ac:dyDescent="0.35">
      <c r="B6" t="s">
        <v>8</v>
      </c>
      <c r="F6" s="35">
        <v>44862</v>
      </c>
      <c r="H6" s="36" t="s">
        <v>27</v>
      </c>
    </row>
    <row r="7" spans="2:8" x14ac:dyDescent="0.35">
      <c r="B7" t="s">
        <v>9</v>
      </c>
      <c r="F7" s="35">
        <v>44869</v>
      </c>
      <c r="H7" s="36" t="s">
        <v>28</v>
      </c>
    </row>
    <row r="8" spans="2:8" x14ac:dyDescent="0.35">
      <c r="F8" s="35">
        <v>44876</v>
      </c>
      <c r="H8" s="36" t="s">
        <v>29</v>
      </c>
    </row>
    <row r="9" spans="2:8" x14ac:dyDescent="0.35">
      <c r="F9" s="35">
        <v>44883</v>
      </c>
      <c r="H9" s="36" t="s">
        <v>14</v>
      </c>
    </row>
    <row r="10" spans="2:8" x14ac:dyDescent="0.35">
      <c r="F10" s="35">
        <v>44890</v>
      </c>
      <c r="H10" s="36" t="s">
        <v>15</v>
      </c>
    </row>
    <row r="11" spans="2:8" x14ac:dyDescent="0.35">
      <c r="F11" s="35">
        <v>44897</v>
      </c>
      <c r="H11" s="36" t="s">
        <v>16</v>
      </c>
    </row>
    <row r="12" spans="2:8" x14ac:dyDescent="0.35">
      <c r="F12" s="35">
        <v>44904</v>
      </c>
      <c r="H12" s="36" t="s">
        <v>17</v>
      </c>
    </row>
    <row r="13" spans="2:8" x14ac:dyDescent="0.35">
      <c r="F13" s="35">
        <v>44911</v>
      </c>
      <c r="H13" s="36" t="s">
        <v>18</v>
      </c>
    </row>
    <row r="14" spans="2:8" x14ac:dyDescent="0.35">
      <c r="F14" s="35">
        <v>44932</v>
      </c>
      <c r="H14" s="36" t="s">
        <v>19</v>
      </c>
    </row>
    <row r="15" spans="2:8" x14ac:dyDescent="0.35">
      <c r="F15" s="35">
        <v>44939</v>
      </c>
      <c r="H15" s="36" t="s">
        <v>20</v>
      </c>
    </row>
    <row r="16" spans="2:8" x14ac:dyDescent="0.35">
      <c r="F16" s="35">
        <v>44946</v>
      </c>
      <c r="H16" s="36" t="s">
        <v>21</v>
      </c>
    </row>
    <row r="17" spans="6:8" x14ac:dyDescent="0.35">
      <c r="F17" s="35">
        <v>44953</v>
      </c>
      <c r="H17" s="36" t="s">
        <v>22</v>
      </c>
    </row>
    <row r="18" spans="6:8" x14ac:dyDescent="0.35">
      <c r="F18" s="35">
        <v>44960</v>
      </c>
      <c r="H18" s="36" t="s">
        <v>23</v>
      </c>
    </row>
    <row r="19" spans="6:8" x14ac:dyDescent="0.35">
      <c r="F19" s="35">
        <v>44967</v>
      </c>
    </row>
    <row r="20" spans="6:8" x14ac:dyDescent="0.35">
      <c r="F20" s="35">
        <v>44974</v>
      </c>
    </row>
    <row r="21" spans="6:8" x14ac:dyDescent="0.35">
      <c r="F21" s="35">
        <v>44981</v>
      </c>
    </row>
    <row r="22" spans="6:8" x14ac:dyDescent="0.35">
      <c r="F22" s="35">
        <v>44988</v>
      </c>
    </row>
    <row r="23" spans="6:8" x14ac:dyDescent="0.35">
      <c r="F23" s="35">
        <v>44995</v>
      </c>
    </row>
    <row r="24" spans="6:8" x14ac:dyDescent="0.35">
      <c r="F24" s="35">
        <v>45002</v>
      </c>
    </row>
    <row r="25" spans="6:8" x14ac:dyDescent="0.35">
      <c r="F25" s="35">
        <v>45009</v>
      </c>
    </row>
    <row r="26" spans="6:8" x14ac:dyDescent="0.35">
      <c r="F26" s="35">
        <v>45016</v>
      </c>
    </row>
    <row r="27" spans="6:8" x14ac:dyDescent="0.35">
      <c r="F27" s="35">
        <v>45023</v>
      </c>
    </row>
    <row r="28" spans="6:8" x14ac:dyDescent="0.35">
      <c r="F28" s="35">
        <v>45030</v>
      </c>
    </row>
    <row r="29" spans="6:8" x14ac:dyDescent="0.35">
      <c r="F29" s="35">
        <v>45037</v>
      </c>
    </row>
    <row r="30" spans="6:8" x14ac:dyDescent="0.35">
      <c r="F30" s="35">
        <v>45044</v>
      </c>
    </row>
    <row r="33" spans="6:6" x14ac:dyDescent="0.35">
      <c r="F33" s="35"/>
    </row>
    <row r="34" spans="6:6" x14ac:dyDescent="0.35">
      <c r="F34" s="35"/>
    </row>
    <row r="35" spans="6:6" x14ac:dyDescent="0.35">
      <c r="F35" s="35"/>
    </row>
    <row r="36" spans="6:6" x14ac:dyDescent="0.35">
      <c r="F36" s="35"/>
    </row>
    <row r="37" spans="6:6" x14ac:dyDescent="0.35">
      <c r="F37" s="35"/>
    </row>
    <row r="38" spans="6:6" x14ac:dyDescent="0.35">
      <c r="F38" s="35"/>
    </row>
    <row r="39" spans="6:6" x14ac:dyDescent="0.35">
      <c r="F39" s="35"/>
    </row>
    <row r="40" spans="6:6" x14ac:dyDescent="0.35">
      <c r="F40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Souter</dc:creator>
  <cp:lastModifiedBy>Jon Souter</cp:lastModifiedBy>
  <dcterms:created xsi:type="dcterms:W3CDTF">2022-09-17T10:07:57Z</dcterms:created>
  <dcterms:modified xsi:type="dcterms:W3CDTF">2022-10-08T11:07:00Z</dcterms:modified>
</cp:coreProperties>
</file>